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<sst xmlns="http://schemas.openxmlformats.org/spreadsheetml/2006/main" count="76" uniqueCount="46">
  <si>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</si>
  <si>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</si>
  <si>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填表时间：2018年9月20日（单位：套、平方米、万元）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</si>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</sst>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0">
      <selection activeCell="L17" sqref="L17:L21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7" customHeight="1">
      <c r="A2" s="31" t="s">
        <v>1</v>
      </c>
      <c r="B2" s="31"/>
      <c r="C2" s="31"/>
      <c r="D2" s="31"/>
      <c r="E2" s="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2" t="s">
        <v>2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26" t="s">
        <v>3</v>
      </c>
      <c r="B3" s="26" t="s">
        <v>4</v>
      </c>
      <c r="C3" s="27" t="s">
        <v>5</v>
      </c>
      <c r="D3" s="27" t="s">
        <v>6</v>
      </c>
      <c r="E3" s="27" t="s">
        <v>7</v>
      </c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3" t="s">
        <v>8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21" t="s">
        <v>9</v>
      </c>
    </row>
    <row r="4" spans="1:36" ht="22.5" customHeight="1">
      <c r="A4" s="26"/>
      <c r="B4" s="26"/>
      <c r="C4" s="28"/>
      <c r="D4" s="28"/>
      <c r="E4" s="28"/>
      <c r="F4" s="33" t="s">
        <v>10</v>
      </c>
      <c r="G4" s="34"/>
      <c r="H4" s="34"/>
      <c r="I4" s="34"/>
      <c r="J4" s="34"/>
      <c r="K4" s="35"/>
      <c r="L4" s="33" t="s">
        <v>11</v>
      </c>
      <c r="M4" s="34"/>
      <c r="N4" s="34"/>
      <c r="O4" s="34"/>
      <c r="P4" s="34"/>
      <c r="Q4" s="35"/>
      <c r="R4" s="33" t="s">
        <v>12</v>
      </c>
      <c r="S4" s="34"/>
      <c r="T4" s="34"/>
      <c r="U4" s="34"/>
      <c r="V4" s="34"/>
      <c r="W4" s="35"/>
      <c r="X4" s="33" t="s">
        <v>13</v>
      </c>
      <c r="Y4" s="34"/>
      <c r="Z4" s="34"/>
      <c r="AA4" s="34"/>
      <c r="AB4" s="34"/>
      <c r="AC4" s="35"/>
      <c r="AD4" s="33" t="s">
        <v>14</v>
      </c>
      <c r="AE4" s="34"/>
      <c r="AF4" s="34"/>
      <c r="AG4" s="34"/>
      <c r="AH4" s="34"/>
      <c r="AI4" s="35"/>
      <c r="AJ4" s="21"/>
    </row>
    <row r="5" spans="1:36" ht="30.75" customHeight="1">
      <c r="A5" s="26"/>
      <c r="B5" s="26"/>
      <c r="C5" s="29"/>
      <c r="D5" s="29"/>
      <c r="E5" s="29"/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21"/>
    </row>
    <row r="6" spans="1:36" ht="22.5" customHeight="1">
      <c r="A6" s="22" t="s">
        <v>21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315</v>
      </c>
      <c r="K6" s="8">
        <f>K8+K9+K10+K11</f>
        <v>15428.81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302</v>
      </c>
      <c r="AC6" s="8">
        <f>SUM(AC8:AC11)</f>
        <v>14929.6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7">
      <c r="A7" s="8" t="s">
        <v>22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0.5">
      <c r="A8" s="8" t="s">
        <v>23</v>
      </c>
      <c r="B8" s="8" t="s">
        <v>24</v>
      </c>
      <c r="C8" s="10" t="s">
        <v>25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18">
        <v>492.44</v>
      </c>
    </row>
    <row r="9" spans="1:36" ht="40.5">
      <c r="A9" s="8" t="s">
        <v>26</v>
      </c>
      <c r="B9" s="8" t="s">
        <v>27</v>
      </c>
      <c r="C9" s="10" t="s">
        <v>28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0.5">
      <c r="A10" s="8" t="s">
        <v>29</v>
      </c>
      <c r="B10" s="8" t="s">
        <v>30</v>
      </c>
      <c r="C10" s="8" t="s">
        <v>31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18">
        <v>702</v>
      </c>
    </row>
    <row r="11" spans="1:36" ht="54">
      <c r="A11" s="8" t="s">
        <v>32</v>
      </c>
      <c r="B11" s="8" t="s">
        <v>33</v>
      </c>
      <c r="C11" s="8" t="s">
        <v>31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191</v>
      </c>
      <c r="K11" s="8">
        <f>J11*50</f>
        <v>9550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191</v>
      </c>
      <c r="AC11" s="8">
        <f>AB11*50</f>
        <v>9550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34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292</v>
      </c>
      <c r="I15" s="8">
        <f t="shared" si="0"/>
        <v>9277.26</v>
      </c>
      <c r="J15" s="8">
        <f t="shared" si="0"/>
        <v>277</v>
      </c>
      <c r="K15" s="8">
        <f t="shared" si="0"/>
        <v>8862.83</v>
      </c>
      <c r="L15" s="8">
        <f t="shared" si="0"/>
        <v>284</v>
      </c>
      <c r="M15" s="8">
        <f t="shared" si="0"/>
        <v>9399.130000000001</v>
      </c>
      <c r="N15" s="8">
        <f t="shared" si="0"/>
        <v>279</v>
      </c>
      <c r="O15" s="8">
        <f t="shared" si="0"/>
        <v>8781.4</v>
      </c>
      <c r="P15" s="8">
        <f t="shared" si="0"/>
        <v>270</v>
      </c>
      <c r="Q15" s="8">
        <f t="shared" si="0"/>
        <v>8481.4</v>
      </c>
      <c r="R15" s="8">
        <v>13</v>
      </c>
      <c r="S15" s="8">
        <v>495.86</v>
      </c>
      <c r="T15" s="8">
        <v>10</v>
      </c>
      <c r="U15" s="8">
        <f>U17+U18+U19+U20+U21</f>
        <v>381.43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7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0.5">
      <c r="A17" s="8" t="s">
        <v>35</v>
      </c>
      <c r="B17" s="8" t="s">
        <v>36</v>
      </c>
      <c r="C17" s="8" t="s">
        <v>37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4">
      <c r="A18" s="8" t="s">
        <v>38</v>
      </c>
      <c r="B18" s="8" t="s">
        <v>39</v>
      </c>
      <c r="C18" s="8" t="s">
        <v>40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26</v>
      </c>
      <c r="B19" s="11" t="s">
        <v>27</v>
      </c>
      <c r="C19" s="11" t="s">
        <v>28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10</v>
      </c>
      <c r="K19" s="11">
        <v>381.43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10</v>
      </c>
      <c r="U19" s="11">
        <v>381.43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41</v>
      </c>
      <c r="B20" s="13" t="s">
        <v>42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43</v>
      </c>
      <c r="B21" s="14" t="s">
        <v>44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342.4</v>
      </c>
      <c r="J21" s="17">
        <v>12</v>
      </c>
      <c r="K21" s="17">
        <v>342.4</v>
      </c>
      <c r="L21" s="17">
        <v>12</v>
      </c>
      <c r="M21" s="17">
        <v>757.68</v>
      </c>
      <c r="N21" s="17">
        <v>12</v>
      </c>
      <c r="O21" s="17">
        <v>342.4</v>
      </c>
      <c r="P21" s="17">
        <v>12</v>
      </c>
      <c r="Q21" s="17">
        <v>342.4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24" t="s">
        <v>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23:R23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2018-10-26T09:26:52Z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