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<sst xmlns="http://schemas.openxmlformats.org/spreadsheetml/2006/main" count="74" uniqueCount="43">
  <si>
    <t>福州市廉租住房、公共租赁住房（经济租赁房）房源配租情况表</t>
  </si>
  <si>
    <t>填表单位（盖章）：永泰县住建局</t>
  </si>
  <si>
    <t>填表时间：2022年1月20日（单位：套、平方米、万元）</t>
  </si>
  <si>
    <t>类别</t>
  </si>
  <si>
    <t>项目地点</t>
  </si>
  <si>
    <t>物业管理公司</t>
  </si>
  <si>
    <t>物业费水平（元/平方米.月）</t>
  </si>
  <si>
    <t>房源情况</t>
  </si>
  <si>
    <t>购买或建设资金支出（万元）</t>
  </si>
  <si>
    <t>小计</t>
  </si>
  <si>
    <t>30㎡户型</t>
  </si>
  <si>
    <t>40㎡（45㎡）户型</t>
  </si>
  <si>
    <t>50㎡（55㎡）户型</t>
  </si>
  <si>
    <t>60㎡（65㎡）户型</t>
  </si>
  <si>
    <t>总  套数</t>
  </si>
  <si>
    <t>总  面积</t>
  </si>
  <si>
    <t>已分配套数</t>
  </si>
  <si>
    <t>已分配面积</t>
  </si>
  <si>
    <t>已入住套数</t>
  </si>
  <si>
    <t>已入住面积</t>
  </si>
  <si>
    <t>1、廉租住房小计</t>
  </si>
  <si>
    <t>永泰县第一、二期廉租房</t>
  </si>
  <si>
    <t>永泰县樟城镇泗洲路围山</t>
  </si>
  <si>
    <t>吉祥物业有限公司</t>
  </si>
  <si>
    <t>闽峰山水国际</t>
  </si>
  <si>
    <t>城峰镇太原银村135号</t>
  </si>
  <si>
    <t>闽峰物业管理有限公司</t>
  </si>
  <si>
    <t>第三期廉租房</t>
  </si>
  <si>
    <t>城峰镇刘岐村立塘</t>
  </si>
  <si>
    <t>城投集团荣华物业有限公司</t>
  </si>
  <si>
    <t xml:space="preserve">永泰县南江滨廉租房
</t>
  </si>
  <si>
    <t>永泰县城峰镇太原村濑头</t>
  </si>
  <si>
    <t>2、公共租赁住房（经济租赁房）小计</t>
  </si>
  <si>
    <t>金泰纺织有限公司6#楼</t>
  </si>
  <si>
    <t>城峰镇太原村</t>
  </si>
  <si>
    <t>列入金泰公司统一管理</t>
  </si>
  <si>
    <t>永泰县香米拉大酒店7#楼员工宿舍</t>
  </si>
  <si>
    <t>马洋工业园区</t>
  </si>
  <si>
    <t>福州香米拉大酒店投资有限公司</t>
  </si>
  <si>
    <t>城峰路口
公租房</t>
  </si>
  <si>
    <t>城峰镇
东门工业区</t>
  </si>
  <si>
    <t>汤洋公租房</t>
  </si>
  <si>
    <t>永泰城峰镇汤洋村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</si>
</sst>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Tahoma"/>
      <family val="2"/>
    </font>
    <font>
      <sz val="11"/>
      <name val="宋体"/>
      <family val="0"/>
    </font>
    <font>
      <sz val="11"/>
      <color indexed="8"/>
      <name val="仿宋"/>
      <family val="3"/>
    </font>
    <font>
      <sz val="20"/>
      <color indexed="8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b/>
      <sz val="11"/>
      <name val="仿宋"/>
      <family val="3"/>
    </font>
    <font>
      <sz val="11"/>
      <name val="仿宋"/>
      <family val="3"/>
    </font>
    <font>
      <sz val="9"/>
      <name val="仿宋"/>
      <family val="3"/>
    </font>
    <font>
      <sz val="10"/>
      <name val="宋体"/>
      <family val="0"/>
    </font>
    <font>
      <sz val="11"/>
      <color indexed="9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i/>
      <sz val="11"/>
      <color indexed="23"/>
      <name val="Tahoma"/>
      <family val="2"/>
    </font>
    <font>
      <b/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indexed="16"/>
      <name val="Tahoma"/>
      <family val="2"/>
    </font>
    <font>
      <sz val="11"/>
      <color indexed="17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5"/>
      <color indexed="62"/>
      <name val="Tahoma"/>
      <family val="2"/>
    </font>
    <font>
      <b/>
      <sz val="11"/>
      <color indexed="9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sz val="11"/>
      <color indexed="53"/>
      <name val="Tahoma"/>
      <family val="2"/>
    </font>
    <font>
      <sz val="11"/>
      <color indexed="19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12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0" fillId="0" borderId="16" xfId="0" applyFill="1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6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22"/>
  <sheetViews>
    <sheetView tabSelected="1" workbookViewId="0" topLeftCell="A4">
      <selection activeCell="A15" sqref="A15:IV15"/>
    </sheetView>
  </sheetViews>
  <sheetFormatPr defaultColWidth="9.00390625" defaultRowHeight="14.25"/>
  <cols>
    <col min="1" max="1" width="6.375" style="0" customWidth="1"/>
    <col min="2" max="2" width="6.50390625" style="0" customWidth="1"/>
    <col min="3" max="3" width="7.00390625" style="0" customWidth="1"/>
    <col min="4" max="4" width="4.75390625" style="0" customWidth="1"/>
    <col min="5" max="5" width="3.625" style="0" customWidth="1"/>
    <col min="6" max="6" width="7.00390625" style="3" customWidth="1"/>
    <col min="7" max="7" width="3.75390625" style="0" customWidth="1"/>
    <col min="8" max="8" width="6.75390625" style="0" customWidth="1"/>
    <col min="9" max="9" width="3.875" style="0" customWidth="1"/>
    <col min="10" max="10" width="9.125" style="0" customWidth="1"/>
    <col min="11" max="11" width="3.75390625" style="0" customWidth="1"/>
    <col min="12" max="12" width="5.75390625" style="0" customWidth="1"/>
    <col min="13" max="13" width="3.625" style="0" customWidth="1"/>
    <col min="14" max="14" width="5.00390625" style="0" customWidth="1"/>
    <col min="15" max="15" width="3.50390625" style="0" customWidth="1"/>
    <col min="16" max="16" width="7.125" style="0" customWidth="1"/>
    <col min="17" max="17" width="3.25390625" style="0" customWidth="1"/>
    <col min="18" max="18" width="6.875" style="0" customWidth="1"/>
    <col min="19" max="19" width="3.375" style="0" customWidth="1"/>
    <col min="20" max="20" width="7.375" style="0" customWidth="1"/>
    <col min="21" max="21" width="3.625" style="0" customWidth="1"/>
    <col min="22" max="22" width="7.25390625" style="0" customWidth="1"/>
    <col min="23" max="23" width="3.875" style="0" customWidth="1"/>
    <col min="24" max="24" width="7.50390625" style="0" customWidth="1"/>
    <col min="25" max="25" width="4.125" style="0" customWidth="1"/>
    <col min="26" max="26" width="7.875" style="0" customWidth="1"/>
    <col min="27" max="27" width="4.125" style="0" customWidth="1"/>
    <col min="28" max="28" width="8.25390625" style="0" customWidth="1"/>
    <col min="29" max="29" width="2.625" style="0" customWidth="1"/>
    <col min="30" max="30" width="2.75390625" style="0" customWidth="1"/>
    <col min="31" max="31" width="2.625" style="0" customWidth="1"/>
    <col min="32" max="33" width="2.75390625" style="0" customWidth="1"/>
    <col min="34" max="34" width="2.625" style="0" customWidth="1"/>
    <col min="35" max="35" width="8.75390625" style="3" customWidth="1"/>
  </cols>
  <sheetData>
    <row r="1" spans="1:35" ht="31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ht="27" customHeight="1">
      <c r="A2" s="5" t="s">
        <v>1</v>
      </c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31" t="s">
        <v>2</v>
      </c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</row>
    <row r="3" spans="1:35" ht="22.5" customHeight="1">
      <c r="A3" s="7" t="s">
        <v>3</v>
      </c>
      <c r="B3" s="7" t="s">
        <v>4</v>
      </c>
      <c r="C3" s="8" t="s">
        <v>5</v>
      </c>
      <c r="D3" s="8" t="s">
        <v>6</v>
      </c>
      <c r="E3" s="9" t="s">
        <v>7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30"/>
      <c r="W3" s="9" t="s">
        <v>7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33" t="s">
        <v>8</v>
      </c>
    </row>
    <row r="4" spans="1:35" ht="22.5" customHeight="1">
      <c r="A4" s="7"/>
      <c r="B4" s="7"/>
      <c r="C4" s="11"/>
      <c r="D4" s="11"/>
      <c r="E4" s="9" t="s">
        <v>9</v>
      </c>
      <c r="F4" s="10"/>
      <c r="G4" s="10"/>
      <c r="H4" s="10"/>
      <c r="I4" s="10"/>
      <c r="J4" s="30"/>
      <c r="K4" s="9" t="s">
        <v>10</v>
      </c>
      <c r="L4" s="10"/>
      <c r="M4" s="10"/>
      <c r="N4" s="10"/>
      <c r="O4" s="10"/>
      <c r="P4" s="30"/>
      <c r="Q4" s="9" t="s">
        <v>11</v>
      </c>
      <c r="R4" s="10"/>
      <c r="S4" s="10"/>
      <c r="T4" s="10"/>
      <c r="U4" s="10"/>
      <c r="V4" s="30"/>
      <c r="W4" s="9" t="s">
        <v>12</v>
      </c>
      <c r="X4" s="10"/>
      <c r="Y4" s="10"/>
      <c r="Z4" s="10"/>
      <c r="AA4" s="10"/>
      <c r="AB4" s="30"/>
      <c r="AC4" s="9" t="s">
        <v>13</v>
      </c>
      <c r="AD4" s="10"/>
      <c r="AE4" s="10"/>
      <c r="AF4" s="10"/>
      <c r="AG4" s="10"/>
      <c r="AH4" s="30"/>
      <c r="AI4" s="33"/>
    </row>
    <row r="5" spans="1:35" ht="59.25" customHeight="1">
      <c r="A5" s="7"/>
      <c r="B5" s="7"/>
      <c r="C5" s="12"/>
      <c r="D5" s="12"/>
      <c r="E5" s="7" t="s">
        <v>14</v>
      </c>
      <c r="F5" s="7" t="s">
        <v>15</v>
      </c>
      <c r="G5" s="7" t="s">
        <v>16</v>
      </c>
      <c r="H5" s="7" t="s">
        <v>17</v>
      </c>
      <c r="I5" s="7" t="s">
        <v>18</v>
      </c>
      <c r="J5" s="7" t="s">
        <v>19</v>
      </c>
      <c r="K5" s="7" t="s">
        <v>14</v>
      </c>
      <c r="L5" s="7" t="s">
        <v>15</v>
      </c>
      <c r="M5" s="7" t="s">
        <v>16</v>
      </c>
      <c r="N5" s="7" t="s">
        <v>17</v>
      </c>
      <c r="O5" s="7" t="s">
        <v>18</v>
      </c>
      <c r="P5" s="7" t="s">
        <v>19</v>
      </c>
      <c r="Q5" s="7" t="s">
        <v>14</v>
      </c>
      <c r="R5" s="7" t="s">
        <v>15</v>
      </c>
      <c r="S5" s="7" t="s">
        <v>16</v>
      </c>
      <c r="T5" s="7" t="s">
        <v>17</v>
      </c>
      <c r="U5" s="7" t="s">
        <v>18</v>
      </c>
      <c r="V5" s="7" t="s">
        <v>19</v>
      </c>
      <c r="W5" s="7" t="s">
        <v>14</v>
      </c>
      <c r="X5" s="7" t="s">
        <v>15</v>
      </c>
      <c r="Y5" s="7" t="s">
        <v>16</v>
      </c>
      <c r="Z5" s="7" t="s">
        <v>17</v>
      </c>
      <c r="AA5" s="7" t="s">
        <v>18</v>
      </c>
      <c r="AB5" s="7" t="s">
        <v>19</v>
      </c>
      <c r="AC5" s="7" t="s">
        <v>14</v>
      </c>
      <c r="AD5" s="7" t="s">
        <v>15</v>
      </c>
      <c r="AE5" s="7" t="s">
        <v>16</v>
      </c>
      <c r="AF5" s="7" t="s">
        <v>17</v>
      </c>
      <c r="AG5" s="7" t="s">
        <v>18</v>
      </c>
      <c r="AH5" s="7" t="s">
        <v>19</v>
      </c>
      <c r="AI5" s="33"/>
    </row>
    <row r="6" spans="1:35" ht="22.5" customHeight="1">
      <c r="A6" s="13" t="s">
        <v>20</v>
      </c>
      <c r="B6" s="14"/>
      <c r="C6" s="14"/>
      <c r="D6" s="15"/>
      <c r="E6" s="16">
        <v>343</v>
      </c>
      <c r="F6" s="16">
        <v>16824.11</v>
      </c>
      <c r="G6" s="16">
        <v>343</v>
      </c>
      <c r="H6" s="16">
        <v>16824.11</v>
      </c>
      <c r="I6" s="16">
        <f>I7+I8+I9+I10</f>
        <v>327</v>
      </c>
      <c r="J6" s="16">
        <f>J7+J8+J9+J10</f>
        <v>16025.91</v>
      </c>
      <c r="K6" s="16"/>
      <c r="L6" s="16"/>
      <c r="M6" s="16"/>
      <c r="N6" s="16"/>
      <c r="O6" s="16"/>
      <c r="P6" s="16"/>
      <c r="Q6" s="16">
        <v>13</v>
      </c>
      <c r="R6" s="16">
        <v>499.21</v>
      </c>
      <c r="S6" s="16">
        <v>13</v>
      </c>
      <c r="T6" s="16">
        <v>499.21</v>
      </c>
      <c r="U6" s="16">
        <v>13</v>
      </c>
      <c r="V6" s="16">
        <v>499.21</v>
      </c>
      <c r="W6" s="16">
        <v>330</v>
      </c>
      <c r="X6" s="16">
        <v>16324.9</v>
      </c>
      <c r="Y6" s="16">
        <v>330</v>
      </c>
      <c r="Z6" s="16">
        <v>16074.9</v>
      </c>
      <c r="AA6" s="16">
        <f>AA7+AA8+AA9+AA10</f>
        <v>314</v>
      </c>
      <c r="AB6" s="16">
        <f>AB7+AB9+AB10</f>
        <v>15526.7</v>
      </c>
      <c r="AC6" s="16"/>
      <c r="AD6" s="16"/>
      <c r="AE6" s="16"/>
      <c r="AF6" s="16"/>
      <c r="AG6" s="16"/>
      <c r="AH6" s="16"/>
      <c r="AI6" s="34">
        <f>SUM(AI7:AI10)</f>
        <v>4109.96</v>
      </c>
    </row>
    <row r="7" spans="1:35" ht="45">
      <c r="A7" s="17" t="s">
        <v>21</v>
      </c>
      <c r="B7" s="17" t="s">
        <v>22</v>
      </c>
      <c r="C7" s="18" t="s">
        <v>23</v>
      </c>
      <c r="D7" s="15">
        <v>0.35</v>
      </c>
      <c r="E7" s="16">
        <v>66</v>
      </c>
      <c r="F7" s="16">
        <v>3111.9</v>
      </c>
      <c r="G7" s="16">
        <v>66</v>
      </c>
      <c r="H7" s="16">
        <v>3111.9</v>
      </c>
      <c r="I7" s="16">
        <v>64</v>
      </c>
      <c r="J7" s="16">
        <v>3014.7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>
        <v>66</v>
      </c>
      <c r="X7" s="16">
        <v>3111.9</v>
      </c>
      <c r="Y7" s="16">
        <v>66</v>
      </c>
      <c r="Z7" s="16">
        <v>3111.9</v>
      </c>
      <c r="AA7" s="16">
        <f>I7</f>
        <v>64</v>
      </c>
      <c r="AB7" s="16">
        <f>J7</f>
        <v>3014.7</v>
      </c>
      <c r="AC7" s="16"/>
      <c r="AD7" s="16"/>
      <c r="AE7" s="16"/>
      <c r="AF7" s="16"/>
      <c r="AG7" s="16"/>
      <c r="AH7" s="16"/>
      <c r="AI7" s="34">
        <v>492.44</v>
      </c>
    </row>
    <row r="8" spans="1:35" ht="33.75">
      <c r="A8" s="17" t="s">
        <v>24</v>
      </c>
      <c r="B8" s="17" t="s">
        <v>25</v>
      </c>
      <c r="C8" s="18" t="s">
        <v>26</v>
      </c>
      <c r="D8" s="15">
        <v>1</v>
      </c>
      <c r="E8" s="16">
        <v>13</v>
      </c>
      <c r="F8" s="16">
        <v>499.21</v>
      </c>
      <c r="G8" s="16">
        <v>13</v>
      </c>
      <c r="H8" s="16">
        <v>499.21</v>
      </c>
      <c r="I8" s="16">
        <v>13</v>
      </c>
      <c r="J8" s="16">
        <v>499.21</v>
      </c>
      <c r="K8" s="16"/>
      <c r="L8" s="16"/>
      <c r="M8" s="16"/>
      <c r="N8" s="16"/>
      <c r="O8" s="16"/>
      <c r="P8" s="16"/>
      <c r="Q8" s="16">
        <v>13</v>
      </c>
      <c r="R8" s="16">
        <v>499.21</v>
      </c>
      <c r="S8" s="16">
        <v>13</v>
      </c>
      <c r="T8" s="16">
        <v>499.21</v>
      </c>
      <c r="U8" s="16">
        <v>13</v>
      </c>
      <c r="V8" s="16">
        <v>499.21</v>
      </c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34">
        <v>215.52</v>
      </c>
    </row>
    <row r="9" spans="1:35" ht="33.75">
      <c r="A9" s="17" t="s">
        <v>27</v>
      </c>
      <c r="B9" s="17" t="s">
        <v>28</v>
      </c>
      <c r="C9" s="17" t="s">
        <v>29</v>
      </c>
      <c r="D9" s="16">
        <v>0.5</v>
      </c>
      <c r="E9" s="16">
        <v>48</v>
      </c>
      <c r="F9" s="16">
        <v>2413</v>
      </c>
      <c r="G9" s="16">
        <v>48</v>
      </c>
      <c r="H9" s="16">
        <v>2413</v>
      </c>
      <c r="I9" s="16">
        <v>46</v>
      </c>
      <c r="J9" s="16">
        <v>2312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>
        <v>48</v>
      </c>
      <c r="X9" s="16">
        <v>2413</v>
      </c>
      <c r="Y9" s="16">
        <v>48</v>
      </c>
      <c r="Z9" s="16">
        <v>2413</v>
      </c>
      <c r="AA9" s="16">
        <f>I9</f>
        <v>46</v>
      </c>
      <c r="AB9" s="16">
        <f>J9</f>
        <v>2312</v>
      </c>
      <c r="AC9" s="16"/>
      <c r="AD9" s="16"/>
      <c r="AE9" s="16"/>
      <c r="AF9" s="16"/>
      <c r="AG9" s="16"/>
      <c r="AH9" s="16"/>
      <c r="AI9" s="34">
        <v>702</v>
      </c>
    </row>
    <row r="10" spans="1:35" ht="45">
      <c r="A10" s="17" t="s">
        <v>30</v>
      </c>
      <c r="B10" s="17" t="s">
        <v>31</v>
      </c>
      <c r="C10" s="17" t="s">
        <v>29</v>
      </c>
      <c r="D10" s="16">
        <v>0.5</v>
      </c>
      <c r="E10" s="16">
        <v>216</v>
      </c>
      <c r="F10" s="16">
        <v>10800</v>
      </c>
      <c r="G10" s="16">
        <v>216</v>
      </c>
      <c r="H10" s="16">
        <v>10800</v>
      </c>
      <c r="I10" s="16">
        <v>204</v>
      </c>
      <c r="J10" s="16">
        <f>I10*50</f>
        <v>10200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>
        <v>216</v>
      </c>
      <c r="X10" s="16">
        <v>10800</v>
      </c>
      <c r="Y10" s="16">
        <v>216</v>
      </c>
      <c r="Z10" s="16">
        <v>10800</v>
      </c>
      <c r="AA10" s="16">
        <f>I10</f>
        <v>204</v>
      </c>
      <c r="AB10" s="16">
        <f>J10</f>
        <v>10200</v>
      </c>
      <c r="AC10" s="16"/>
      <c r="AD10" s="16"/>
      <c r="AE10" s="16"/>
      <c r="AF10" s="16"/>
      <c r="AG10" s="16"/>
      <c r="AH10" s="16"/>
      <c r="AI10" s="34">
        <v>2700</v>
      </c>
    </row>
    <row r="11" spans="1:35" ht="29.25" customHeight="1">
      <c r="A11" s="13" t="s">
        <v>32</v>
      </c>
      <c r="B11" s="14"/>
      <c r="C11" s="14"/>
      <c r="D11" s="15"/>
      <c r="E11" s="16">
        <v>297</v>
      </c>
      <c r="F11" s="16">
        <v>9894.99</v>
      </c>
      <c r="G11" s="16">
        <v>297</v>
      </c>
      <c r="H11" s="16">
        <v>9894.99</v>
      </c>
      <c r="I11" s="16">
        <f>I12+I13+I14+I15+I16</f>
        <v>275</v>
      </c>
      <c r="J11" s="16">
        <f>J12+J13+J14+J15+J16</f>
        <v>9230.45</v>
      </c>
      <c r="K11" s="16">
        <v>284</v>
      </c>
      <c r="L11" s="16">
        <v>9399.13</v>
      </c>
      <c r="M11" s="16">
        <v>284</v>
      </c>
      <c r="N11" s="16">
        <v>9399.13</v>
      </c>
      <c r="O11" s="16">
        <v>278</v>
      </c>
      <c r="P11" s="16">
        <f>P12+P13+P14+P15+P16</f>
        <v>8846.68</v>
      </c>
      <c r="Q11" s="16">
        <v>13</v>
      </c>
      <c r="R11" s="16">
        <v>495.86</v>
      </c>
      <c r="S11" s="16">
        <f>G14</f>
        <v>13</v>
      </c>
      <c r="T11" s="16">
        <f>H14</f>
        <v>495.86</v>
      </c>
      <c r="U11" s="20">
        <f>I14</f>
        <v>10</v>
      </c>
      <c r="V11" s="20">
        <f>J14</f>
        <v>383.77</v>
      </c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34">
        <f>AI12+AI13+AI14+AI15+AI16</f>
        <v>1502.6399999999999</v>
      </c>
    </row>
    <row r="12" spans="1:35" ht="33" customHeight="1">
      <c r="A12" s="17" t="s">
        <v>33</v>
      </c>
      <c r="B12" s="17" t="s">
        <v>34</v>
      </c>
      <c r="C12" s="18" t="s">
        <v>35</v>
      </c>
      <c r="D12" s="16"/>
      <c r="E12" s="16">
        <v>180</v>
      </c>
      <c r="F12" s="16">
        <v>6030.2</v>
      </c>
      <c r="G12" s="16">
        <v>180</v>
      </c>
      <c r="H12" s="16">
        <v>6030.2</v>
      </c>
      <c r="I12" s="16">
        <v>180</v>
      </c>
      <c r="J12" s="16">
        <v>6030.2</v>
      </c>
      <c r="K12" s="16">
        <v>180</v>
      </c>
      <c r="L12" s="16">
        <v>6030.2</v>
      </c>
      <c r="M12" s="16">
        <v>180</v>
      </c>
      <c r="N12" s="16">
        <v>6030.2</v>
      </c>
      <c r="O12" s="16">
        <v>180</v>
      </c>
      <c r="P12" s="16">
        <v>6030.2</v>
      </c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34">
        <v>320</v>
      </c>
    </row>
    <row r="13" spans="1:35" ht="42" customHeight="1">
      <c r="A13" s="17" t="s">
        <v>36</v>
      </c>
      <c r="B13" s="17" t="s">
        <v>37</v>
      </c>
      <c r="C13" s="18" t="s">
        <v>38</v>
      </c>
      <c r="D13" s="16"/>
      <c r="E13" s="16">
        <v>60</v>
      </c>
      <c r="F13" s="16">
        <v>1733.8</v>
      </c>
      <c r="G13" s="16">
        <v>60</v>
      </c>
      <c r="H13" s="16">
        <v>1733.8</v>
      </c>
      <c r="I13" s="16">
        <v>60</v>
      </c>
      <c r="J13" s="16">
        <v>1733.8</v>
      </c>
      <c r="K13" s="16">
        <v>60</v>
      </c>
      <c r="L13" s="16">
        <v>1733.8</v>
      </c>
      <c r="M13" s="16">
        <v>60</v>
      </c>
      <c r="N13" s="16">
        <v>1733.8</v>
      </c>
      <c r="O13" s="16">
        <v>60</v>
      </c>
      <c r="P13" s="16">
        <v>1733.8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34">
        <v>500</v>
      </c>
    </row>
    <row r="14" spans="1:35" ht="38.25" customHeight="1">
      <c r="A14" s="19" t="s">
        <v>24</v>
      </c>
      <c r="B14" s="19" t="s">
        <v>25</v>
      </c>
      <c r="C14" s="19" t="s">
        <v>26</v>
      </c>
      <c r="D14" s="20">
        <v>1</v>
      </c>
      <c r="E14" s="20">
        <v>13</v>
      </c>
      <c r="F14" s="21">
        <v>495.86</v>
      </c>
      <c r="G14" s="20">
        <v>13</v>
      </c>
      <c r="H14" s="20">
        <v>495.86</v>
      </c>
      <c r="I14" s="20">
        <v>10</v>
      </c>
      <c r="J14" s="20">
        <v>383.77</v>
      </c>
      <c r="K14" s="20"/>
      <c r="L14" s="20"/>
      <c r="M14" s="20"/>
      <c r="N14" s="20"/>
      <c r="O14" s="20"/>
      <c r="P14" s="20"/>
      <c r="Q14" s="20">
        <f aca="true" t="shared" si="0" ref="Q14:V14">E14</f>
        <v>13</v>
      </c>
      <c r="R14" s="20">
        <f t="shared" si="0"/>
        <v>495.86</v>
      </c>
      <c r="S14" s="20">
        <f t="shared" si="0"/>
        <v>13</v>
      </c>
      <c r="T14" s="20">
        <f t="shared" si="0"/>
        <v>495.86</v>
      </c>
      <c r="U14" s="20">
        <f t="shared" si="0"/>
        <v>10</v>
      </c>
      <c r="V14" s="20">
        <f t="shared" si="0"/>
        <v>383.77</v>
      </c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35">
        <v>200</v>
      </c>
    </row>
    <row r="15" spans="1:35" s="1" customFormat="1" ht="44.25" customHeight="1">
      <c r="A15" s="17" t="s">
        <v>39</v>
      </c>
      <c r="B15" s="17" t="s">
        <v>40</v>
      </c>
      <c r="C15" s="17" t="s">
        <v>29</v>
      </c>
      <c r="D15" s="22">
        <v>0.5</v>
      </c>
      <c r="E15" s="23">
        <v>32</v>
      </c>
      <c r="F15" s="23">
        <v>877.45</v>
      </c>
      <c r="G15" s="24">
        <v>32</v>
      </c>
      <c r="H15" s="24">
        <v>877.45</v>
      </c>
      <c r="I15" s="24">
        <v>13</v>
      </c>
      <c r="J15" s="24">
        <v>325</v>
      </c>
      <c r="K15" s="23">
        <v>32</v>
      </c>
      <c r="L15" s="23">
        <v>877.45</v>
      </c>
      <c r="M15" s="24">
        <v>32</v>
      </c>
      <c r="N15" s="24">
        <v>877.45</v>
      </c>
      <c r="O15" s="24">
        <f>I15</f>
        <v>13</v>
      </c>
      <c r="P15" s="24">
        <f>J15</f>
        <v>325</v>
      </c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4">
        <v>150</v>
      </c>
    </row>
    <row r="16" spans="1:35" s="2" customFormat="1" ht="39.75" customHeight="1">
      <c r="A16" s="25" t="s">
        <v>41</v>
      </c>
      <c r="B16" s="25" t="s">
        <v>42</v>
      </c>
      <c r="C16" s="26" t="s">
        <v>29</v>
      </c>
      <c r="D16" s="27">
        <v>1</v>
      </c>
      <c r="E16" s="28">
        <v>12</v>
      </c>
      <c r="F16" s="28">
        <v>757.68</v>
      </c>
      <c r="G16" s="29">
        <v>12</v>
      </c>
      <c r="H16" s="29">
        <v>757.68</v>
      </c>
      <c r="I16" s="27">
        <v>12</v>
      </c>
      <c r="J16" s="28">
        <v>757.68</v>
      </c>
      <c r="K16" s="28">
        <v>12</v>
      </c>
      <c r="L16" s="29">
        <v>757.68</v>
      </c>
      <c r="M16" s="29">
        <v>12</v>
      </c>
      <c r="N16" s="27">
        <v>757.68</v>
      </c>
      <c r="O16" s="28">
        <v>12</v>
      </c>
      <c r="P16" s="28">
        <v>757.68</v>
      </c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6">
        <v>332.64</v>
      </c>
    </row>
    <row r="17" spans="6:35" ht="14.25">
      <c r="F17"/>
      <c r="Q17" s="3"/>
      <c r="AI17"/>
    </row>
    <row r="18" spans="6:35" ht="14.25">
      <c r="F18"/>
      <c r="Q18" s="3"/>
      <c r="AI18"/>
    </row>
    <row r="19" spans="6:35" ht="14.25">
      <c r="F19"/>
      <c r="Q19" s="3"/>
      <c r="AI19"/>
    </row>
    <row r="20" spans="6:35" ht="14.25">
      <c r="F20"/>
      <c r="Q20" s="3"/>
      <c r="AI20"/>
    </row>
    <row r="21" spans="6:35" ht="14.25">
      <c r="F21"/>
      <c r="Q21" s="3"/>
      <c r="AI21"/>
    </row>
    <row r="22" spans="6:35" ht="14.25">
      <c r="F22"/>
      <c r="Q22" s="3"/>
      <c r="AI22"/>
    </row>
  </sheetData>
  <sheetProtection/>
  <mergeCells count="17">
    <mergeCell ref="A1:AI1"/>
    <mergeCell ref="A2:D2"/>
    <mergeCell ref="W2:AI2"/>
    <mergeCell ref="E3:V3"/>
    <mergeCell ref="W3:AH3"/>
    <mergeCell ref="E4:J4"/>
    <mergeCell ref="K4:P4"/>
    <mergeCell ref="Q4:V4"/>
    <mergeCell ref="W4:AB4"/>
    <mergeCell ref="AC4:AH4"/>
    <mergeCell ref="A6:B6"/>
    <mergeCell ref="A11:B11"/>
    <mergeCell ref="A3:A5"/>
    <mergeCell ref="B3:B5"/>
    <mergeCell ref="C3:C5"/>
    <mergeCell ref="D3:D5"/>
    <mergeCell ref="AI3:A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Administrator</cp:lastModifiedBy>
  <cp:lastPrinted>2020-09-18T01:31:40Z</cp:lastPrinted>
  <dcterms:created xsi:type="dcterms:W3CDTF">2015-06-23T02:25:02Z</dcterms:created>
  <dcterms:modified xsi:type="dcterms:W3CDTF">2022-02-07T09:15:21Z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