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<sst xmlns="http://schemas.openxmlformats.org/spreadsheetml/2006/main" count="74" uniqueCount="43">
  <si>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福州市廉租住房、公共租赁住房（经济租赁房）房源配租情况表</t>
  </si>
  <si>
    <t>填表单位（盖章）：永泰县住建局</t>
  </si>
  <si>
    <t>填表时间：2022年4月20日（单位：套、平方米、万元）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</si>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</sst>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0"/>
      <name val="宋体"/>
      <family val="0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 topLeftCell="A1">
      <selection activeCell="AK5" sqref="AK5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7.00390625" style="3" customWidth="1"/>
    <col min="7" max="7" width="3.75390625" style="0" customWidth="1"/>
    <col min="8" max="8" width="6.75390625" style="0" customWidth="1"/>
    <col min="9" max="9" width="3.875" style="0" customWidth="1"/>
    <col min="10" max="10" width="9.1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87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8.2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8.753906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1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0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3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0"/>
      <c r="K4" s="9" t="s">
        <v>10</v>
      </c>
      <c r="L4" s="10"/>
      <c r="M4" s="10"/>
      <c r="N4" s="10"/>
      <c r="O4" s="10"/>
      <c r="P4" s="30"/>
      <c r="Q4" s="9" t="s">
        <v>11</v>
      </c>
      <c r="R4" s="10"/>
      <c r="S4" s="10"/>
      <c r="T4" s="10"/>
      <c r="U4" s="10"/>
      <c r="V4" s="30"/>
      <c r="W4" s="9" t="s">
        <v>12</v>
      </c>
      <c r="X4" s="10"/>
      <c r="Y4" s="10"/>
      <c r="Z4" s="10"/>
      <c r="AA4" s="10"/>
      <c r="AB4" s="30"/>
      <c r="AC4" s="9" t="s">
        <v>13</v>
      </c>
      <c r="AD4" s="10"/>
      <c r="AE4" s="10"/>
      <c r="AF4" s="10"/>
      <c r="AG4" s="10"/>
      <c r="AH4" s="30"/>
      <c r="AI4" s="33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3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334</v>
      </c>
      <c r="J6" s="16">
        <f>J7+J8+J9+J10</f>
        <v>16275.91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f>AA7+AA8+AA9+AA10</f>
        <v>321</v>
      </c>
      <c r="AB6" s="16">
        <f>AB7+AB9+AB10</f>
        <v>15776.7</v>
      </c>
      <c r="AC6" s="16"/>
      <c r="AD6" s="16"/>
      <c r="AE6" s="16"/>
      <c r="AF6" s="16"/>
      <c r="AG6" s="16"/>
      <c r="AH6" s="16"/>
      <c r="AI6" s="34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65</v>
      </c>
      <c r="J7" s="16">
        <v>3014.7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f>I7</f>
        <v>65</v>
      </c>
      <c r="AB7" s="16">
        <f>J7</f>
        <v>3014.7</v>
      </c>
      <c r="AC7" s="16"/>
      <c r="AD7" s="16"/>
      <c r="AE7" s="16"/>
      <c r="AF7" s="16"/>
      <c r="AG7" s="16"/>
      <c r="AH7" s="16"/>
      <c r="AI7" s="34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4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47</v>
      </c>
      <c r="J9" s="16">
        <v>2312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f>I9</f>
        <v>47</v>
      </c>
      <c r="AB9" s="16">
        <f>J9</f>
        <v>2312</v>
      </c>
      <c r="AC9" s="16"/>
      <c r="AD9" s="16"/>
      <c r="AE9" s="16"/>
      <c r="AF9" s="16"/>
      <c r="AG9" s="16"/>
      <c r="AH9" s="16"/>
      <c r="AI9" s="34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209</v>
      </c>
      <c r="J10" s="16">
        <f>I10*50</f>
        <v>10450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f>I10</f>
        <v>209</v>
      </c>
      <c r="AB10" s="16">
        <f>J10</f>
        <v>10450</v>
      </c>
      <c r="AC10" s="16"/>
      <c r="AD10" s="16"/>
      <c r="AE10" s="16"/>
      <c r="AF10" s="16"/>
      <c r="AG10" s="16"/>
      <c r="AH10" s="16"/>
      <c r="AI10" s="34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f>I12+I13+I14+I15+I16</f>
        <v>276</v>
      </c>
      <c r="J11" s="16">
        <f>J12+J13+J14+J15+J16</f>
        <v>9305.17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8846.68</v>
      </c>
      <c r="Q11" s="16">
        <v>13</v>
      </c>
      <c r="R11" s="16">
        <v>495.86</v>
      </c>
      <c r="S11" s="16">
        <f>G14</f>
        <v>13</v>
      </c>
      <c r="T11" s="16">
        <f>H14</f>
        <v>495.86</v>
      </c>
      <c r="U11" s="20">
        <f>I14</f>
        <v>12</v>
      </c>
      <c r="V11" s="20">
        <f>J14</f>
        <v>458.49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4">
        <f>AI12+AI13+AI14+AI15+AI16</f>
        <v>1502.6399999999999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4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4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12</v>
      </c>
      <c r="J14" s="20">
        <v>458.49</v>
      </c>
      <c r="K14" s="20"/>
      <c r="L14" s="20"/>
      <c r="M14" s="20"/>
      <c r="N14" s="20"/>
      <c r="O14" s="20"/>
      <c r="P14" s="20"/>
      <c r="Q14" s="20">
        <f aca="true" t="shared" si="0" ref="Q14:V14">E14</f>
        <v>13</v>
      </c>
      <c r="R14" s="20">
        <f t="shared" si="0"/>
        <v>495.86</v>
      </c>
      <c r="S14" s="20">
        <f t="shared" si="0"/>
        <v>13</v>
      </c>
      <c r="T14" s="20">
        <f t="shared" si="0"/>
        <v>495.86</v>
      </c>
      <c r="U14" s="20">
        <f t="shared" si="0"/>
        <v>12</v>
      </c>
      <c r="V14" s="20">
        <f t="shared" si="0"/>
        <v>458.49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5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12</v>
      </c>
      <c r="J15" s="24">
        <v>325</v>
      </c>
      <c r="K15" s="23">
        <v>32</v>
      </c>
      <c r="L15" s="23">
        <v>877.45</v>
      </c>
      <c r="M15" s="24">
        <v>32</v>
      </c>
      <c r="N15" s="24">
        <v>877.45</v>
      </c>
      <c r="O15" s="24">
        <f>I15</f>
        <v>12</v>
      </c>
      <c r="P15" s="24">
        <f>J15</f>
        <v>325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6">
        <v>332.64</v>
      </c>
    </row>
    <row r="17" spans="6:35" ht="14.25">
      <c r="F17"/>
      <c r="Q17" s="3"/>
      <c r="AI17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</sheetData>
  <sheetProtection/>
  <mergeCells count="17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2022-04-24T02:11:35Z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